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evin.wightman\Documents\"/>
    </mc:Choice>
  </mc:AlternateContent>
  <xr:revisionPtr revIDLastSave="0" documentId="8_{CB3EA11E-6081-4CC2-8ED9-6DA9E5354B13}" xr6:coauthVersionLast="47" xr6:coauthVersionMax="47" xr10:uidLastSave="{00000000-0000-0000-0000-000000000000}"/>
  <bookViews>
    <workbookView xWindow="-110" yWindow="-110" windowWidth="19420" windowHeight="10420" tabRatio="811" activeTab="1" xr2:uid="{E283218E-8BCE-46DA-9C03-BFCAB4C8EFB5}"/>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54" l="1"/>
  <c r="O19" i="54"/>
  <c r="N19" i="54"/>
  <c r="M19" i="54"/>
  <c r="L19" i="54"/>
  <c r="K19" i="54"/>
  <c r="J19" i="54"/>
  <c r="I19" i="54"/>
  <c r="H19" i="54"/>
  <c r="G19" i="54"/>
  <c r="F19" i="54"/>
  <c r="P15" i="54"/>
  <c r="O15" i="54"/>
  <c r="N15" i="54"/>
  <c r="M15" i="54"/>
  <c r="L15" i="54"/>
  <c r="K15" i="54"/>
  <c r="J15" i="54"/>
  <c r="I15" i="54"/>
  <c r="H15" i="54"/>
  <c r="G15" i="54"/>
  <c r="F15" i="54"/>
  <c r="M9" i="54"/>
  <c r="N9" i="54"/>
  <c r="O9" i="54"/>
  <c r="P9" i="54"/>
  <c r="L9" i="54"/>
  <c r="K9" i="54"/>
  <c r="J9" i="54"/>
  <c r="I9" i="54"/>
  <c r="H9" i="54"/>
  <c r="G9" i="54"/>
  <c r="F9" i="54"/>
  <c r="R12" i="56" l="1"/>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Q10" i="56"/>
  <c r="P10" i="56"/>
  <c r="O10" i="56"/>
  <c r="N10" i="56"/>
  <c r="M10" i="56"/>
  <c r="L10" i="56"/>
  <c r="K10" i="56"/>
  <c r="J10" i="56"/>
  <c r="I10" i="56"/>
  <c r="H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Q7" i="56"/>
  <c r="P7" i="56"/>
  <c r="O7" i="56"/>
  <c r="N7" i="56"/>
  <c r="M7" i="56"/>
  <c r="L7" i="56"/>
  <c r="K7" i="56"/>
  <c r="J7" i="56"/>
  <c r="I7" i="56"/>
  <c r="H7" i="56"/>
  <c r="G7" i="56"/>
  <c r="F7" i="56"/>
  <c r="R6" i="56"/>
  <c r="Q6" i="56"/>
  <c r="P6" i="56"/>
  <c r="O6" i="56"/>
  <c r="N6" i="56"/>
  <c r="M6" i="56"/>
  <c r="L6" i="56"/>
  <c r="K6" i="56"/>
  <c r="J6" i="56"/>
  <c r="I6" i="56"/>
  <c r="H6" i="56"/>
  <c r="G6" i="56"/>
  <c r="F6" i="56"/>
  <c r="R5" i="56"/>
  <c r="Q5" i="56"/>
  <c r="P5" i="56"/>
  <c r="O5" i="56"/>
  <c r="N5" i="56"/>
  <c r="M5" i="56"/>
  <c r="L5" i="56"/>
  <c r="K5" i="56"/>
  <c r="J5" i="56"/>
  <c r="I5" i="56"/>
  <c r="H5" i="56"/>
  <c r="G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alcChain>
</file>

<file path=xl/sharedStrings.xml><?xml version="1.0" encoding="utf-8"?>
<sst xmlns="http://schemas.openxmlformats.org/spreadsheetml/2006/main" count="258" uniqueCount="68">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</sst>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 numFmtId="172" formatCode="0.00%;[Red]\-0.00%;&quot;-&quot;_0;&quot; &quot;@&quot; &quot;"/>
  </numFmts>
  <fonts count="31" x14ac:knownFonts="1">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font>
  </fonts>
  <fills count="19">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39">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xf numFmtId="172" fontId="24" fillId="16" borderId="11" xfId="27" applyNumberFormat="1" applyFont="1" applyFill="1" applyBorder="1">
      <alignment vertical="top"/>
    </xf>
  </cellXfs>
  <cellStyles count="32">
    <cellStyle name="Blank" xfId="9" xr:uid="{6F8C9B7A-5753-4CC2-9357-1897D8D36160}"/>
    <cellStyle name="Calculation" xfId="6" builtinId="22" customBuiltin="1"/>
    <cellStyle name="Check Cell" xfId="28" builtinId="23" customBuiltin="1"/>
    <cellStyle name="Column Head" xfId="14" xr:uid="{6CB1F8E2-7B7F-4F3C-A767-20F4ED41B679}"/>
    <cellStyle name="Comma" xfId="1" builtinId="3" hidden="1"/>
    <cellStyle name="Comma [0]" xfId="23" builtinId="6" hidden="1"/>
    <cellStyle name="Currency" xfId="24" builtinId="4" hidden="1"/>
    <cellStyle name="Currency [0]" xfId="25" builtinId="7" hidden="1"/>
    <cellStyle name="End" xfId="18" xr:uid="{9AAE7D78-F2B7-490A-8503-5995A80C9AF3}"/>
    <cellStyle name="Explanatory Text" xfId="8" builtinId="53" customBuiltin="1"/>
    <cellStyle name="From Elsewhere" xfId="13" xr:uid="{AB00C835-CBB4-4794-B0E3-CC9297AEEB25}"/>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xr:uid="{17AC8B73-D4C8-44A1-9354-B5F01893807E}"/>
    <cellStyle name="Input (User)" xfId="11" xr:uid="{E7C81BFE-494E-456C-9BDC-ECBBFB847F6F}"/>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xr:uid="{2D56A3A0-C6B9-4A13-85CE-E3DE260AE0B6}"/>
    <cellStyle name="Tab Subtitle" xfId="17" xr:uid="{CFC5BC38-AC6C-40D9-8C3C-B0BA5273E17F}"/>
    <cellStyle name="Tab Title" xfId="16" xr:uid="{2D2FE35B-C679-4749-AE8D-D16576D9FDA1}"/>
    <cellStyle name="Total" xfId="19" builtinId="25" customBuiltin="1"/>
    <cellStyle name="Unique Formula" xfId="12" xr:uid="{E9700484-7120-453C-99DA-346BFE94F54A}"/>
    <cellStyle name="Used elsewhere" xfId="30" xr:uid="{3D199E84-775D-4810-8150-C7F3E32D8183}"/>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FE63-A938-481A-B0C9-4D0499657666}">
  <dimension ref="A1:R32"/>
  <sheetViews>
    <sheetView workbookViewId="0"/>
  </sheetViews>
  <sheetFormatPr defaultColWidth="0" defaultRowHeight="13" zeroHeight="1" x14ac:dyDescent="0.3"/>
  <cols>
    <col min="1" max="16" width="9.08984375" style="18" customWidth="1"/>
    <col min="17" max="17" width="2.1796875" style="18" customWidth="1"/>
    <col min="18" max="18" width="0" style="18" hidden="1" customWidth="1"/>
    <col min="19" max="16384" width="9.08984375" style="18" hidden="1"/>
  </cols>
  <sheetData>
    <row r="1" spans="1:18" ht="22" x14ac:dyDescent="0.85">
      <c r="A1" s="20" t="s">
        <v>30</v>
      </c>
      <c r="B1" s="17"/>
      <c r="C1" s="17"/>
      <c r="D1" s="17"/>
      <c r="E1" s="17"/>
      <c r="F1" s="17"/>
      <c r="G1" s="17"/>
      <c r="H1" s="17"/>
      <c r="I1" s="17"/>
      <c r="J1" s="17"/>
      <c r="K1" s="17"/>
      <c r="L1" s="17"/>
      <c r="M1" s="17"/>
      <c r="N1" s="17"/>
      <c r="O1" s="17"/>
      <c r="P1" s="17"/>
    </row>
    <row r="2" spans="1:18" x14ac:dyDescent="0.3"/>
    <row r="3" spans="1:18" ht="14" x14ac:dyDescent="0.3">
      <c r="R3" s="19" t="s">
        <v>31</v>
      </c>
    </row>
    <row r="4" spans="1:18" ht="14" x14ac:dyDescent="0.3">
      <c r="R4" s="19" t="s">
        <v>32</v>
      </c>
    </row>
    <row r="5" spans="1:18" ht="14" x14ac:dyDescent="0.3">
      <c r="R5" s="19" t="s">
        <v>33</v>
      </c>
    </row>
    <row r="6" spans="1:18" ht="14" x14ac:dyDescent="0.3">
      <c r="R6" s="19" t="s">
        <v>34</v>
      </c>
    </row>
    <row r="7" spans="1:18" ht="14" x14ac:dyDescent="0.3">
      <c r="R7" s="19" t="s">
        <v>35</v>
      </c>
    </row>
    <row r="8" spans="1:18" ht="14" x14ac:dyDescent="0.3">
      <c r="R8" s="19" t="s">
        <v>36</v>
      </c>
    </row>
    <row r="9" spans="1:18" ht="14" x14ac:dyDescent="0.3">
      <c r="R9" s="19" t="s">
        <v>37</v>
      </c>
    </row>
    <row r="10" spans="1:18" ht="14" x14ac:dyDescent="0.3">
      <c r="R10" s="19" t="s">
        <v>38</v>
      </c>
    </row>
    <row r="11" spans="1:18" ht="14" x14ac:dyDescent="0.3">
      <c r="R11" s="19" t="s">
        <v>39</v>
      </c>
    </row>
    <row r="12" spans="1:18" ht="14" x14ac:dyDescent="0.3">
      <c r="R12" s="19" t="s">
        <v>40</v>
      </c>
    </row>
    <row r="13" spans="1:18" ht="14" x14ac:dyDescent="0.3">
      <c r="R13" s="19" t="s">
        <v>41</v>
      </c>
    </row>
    <row r="14" spans="1:18" ht="14" x14ac:dyDescent="0.3">
      <c r="R14" s="19" t="s">
        <v>42</v>
      </c>
    </row>
    <row r="15" spans="1:18" ht="14" x14ac:dyDescent="0.3">
      <c r="R15" s="19" t="s">
        <v>43</v>
      </c>
    </row>
    <row r="16" spans="1:18" ht="14" x14ac:dyDescent="0.3">
      <c r="R16" s="19" t="s">
        <v>44</v>
      </c>
    </row>
    <row r="17" spans="18:18" ht="14" x14ac:dyDescent="0.3">
      <c r="R17" s="19" t="s">
        <v>45</v>
      </c>
    </row>
    <row r="18" spans="18:18" ht="14" x14ac:dyDescent="0.3">
      <c r="R18" s="19" t="s">
        <v>46</v>
      </c>
    </row>
    <row r="19" spans="18:18" ht="14" x14ac:dyDescent="0.3">
      <c r="R19" s="19" t="s">
        <v>47</v>
      </c>
    </row>
    <row r="20" spans="18:18" ht="14" x14ac:dyDescent="0.3">
      <c r="R20" s="19" t="s">
        <v>48</v>
      </c>
    </row>
    <row r="21" spans="18:18" ht="14" x14ac:dyDescent="0.3">
      <c r="R21" s="19" t="s">
        <v>49</v>
      </c>
    </row>
    <row r="22" spans="18:18" x14ac:dyDescent="0.3"/>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ht="38.2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B01-D61D-4928-A613-04C76D16CBCA}">
  <sheetPr>
    <tabColor theme="0" tint="-0.14999847407452621"/>
    <pageSetUpPr fitToPage="1"/>
  </sheetPr>
  <dimension ref="B2:AG38"/>
  <sheetViews>
    <sheetView showGridLines="0" tabSelected="1" zoomScale="86" workbookViewId="0"/>
  </sheetViews>
  <sheetFormatPr defaultColWidth="9.08984375" defaultRowHeight="12.5" x14ac:dyDescent="0.3"/>
  <cols>
    <col min="1" max="1" width="2.453125" style="2" customWidth="1"/>
    <col min="2" max="2" width="56.90625" style="2" customWidth="1"/>
    <col min="3"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34" t="s">
        <v>7</v>
      </c>
      <c r="C4" s="36" t="s">
        <v>0</v>
      </c>
      <c r="D4" s="36" t="s">
        <v>8</v>
      </c>
      <c r="E4" s="12" t="s">
        <v>20</v>
      </c>
      <c r="F4" s="12" t="s">
        <v>9</v>
      </c>
      <c r="G4" s="12" t="s">
        <v>10</v>
      </c>
      <c r="H4" s="12" t="s">
        <v>11</v>
      </c>
      <c r="I4" s="12" t="s">
        <v>12</v>
      </c>
      <c r="J4" s="12" t="s">
        <v>13</v>
      </c>
      <c r="K4" s="12" t="s">
        <v>14</v>
      </c>
      <c r="L4" s="12" t="s">
        <v>15</v>
      </c>
      <c r="M4" s="12" t="s">
        <v>16</v>
      </c>
      <c r="N4" s="12" t="s">
        <v>17</v>
      </c>
      <c r="O4" s="12" t="s">
        <v>18</v>
      </c>
      <c r="P4" s="13" t="s">
        <v>19</v>
      </c>
      <c r="S4" s="34" t="s">
        <v>7</v>
      </c>
      <c r="T4" s="36" t="s">
        <v>0</v>
      </c>
      <c r="U4" s="36"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35"/>
      <c r="C5" s="37"/>
      <c r="D5" s="37"/>
      <c r="E5" s="14" t="s">
        <v>1</v>
      </c>
      <c r="F5" s="14" t="s">
        <v>1</v>
      </c>
      <c r="G5" s="14" t="s">
        <v>1</v>
      </c>
      <c r="H5" s="14" t="s">
        <v>1</v>
      </c>
      <c r="I5" s="14" t="s">
        <v>1</v>
      </c>
      <c r="J5" s="14" t="s">
        <v>2</v>
      </c>
      <c r="K5" s="14" t="s">
        <v>2</v>
      </c>
      <c r="L5" s="14" t="s">
        <v>2</v>
      </c>
      <c r="M5" s="14" t="s">
        <v>2</v>
      </c>
      <c r="N5" s="14" t="s">
        <v>2</v>
      </c>
      <c r="O5" s="14" t="s">
        <v>2</v>
      </c>
      <c r="P5" s="15" t="s">
        <v>2</v>
      </c>
      <c r="S5" s="35"/>
      <c r="T5" s="37"/>
      <c r="U5" s="37"/>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9">
        <v>110.64919141419094</v>
      </c>
      <c r="F8" s="9">
        <v>120.19915237593422</v>
      </c>
      <c r="G8" s="9">
        <v>116.77217487198614</v>
      </c>
      <c r="H8" s="9">
        <v>120.96198644881575</v>
      </c>
      <c r="I8" s="9">
        <v>131.64845986274372</v>
      </c>
      <c r="J8" s="9">
        <v>223.59899999999999</v>
      </c>
      <c r="K8" s="9">
        <v>230.71130000000002</v>
      </c>
      <c r="L8" s="9">
        <v>221.58199999999999</v>
      </c>
      <c r="M8" s="9">
        <v>217.63330000000005</v>
      </c>
      <c r="N8" s="9">
        <v>203.89570000000001</v>
      </c>
      <c r="O8" s="9">
        <v>199.36939999999998</v>
      </c>
      <c r="P8" s="9">
        <v>248.78319999999999</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38">
        <v>0.18529999999999999</v>
      </c>
      <c r="F9" s="38">
        <f>+F8/E8-1</f>
        <v>8.6308456841723391E-2</v>
      </c>
      <c r="G9" s="38">
        <f>+G8/F8-1</f>
        <v>-2.8510829204767441E-2</v>
      </c>
      <c r="H9" s="38">
        <f>+H8/G8-1</f>
        <v>3.5880222162709474E-2</v>
      </c>
      <c r="I9" s="38">
        <f>+I8/H8-1</f>
        <v>8.8345716928597939E-2</v>
      </c>
      <c r="J9" s="38">
        <f>+J8/I8-1</f>
        <v>0.69845511472844901</v>
      </c>
      <c r="K9" s="38">
        <f>+K8/J8-1</f>
        <v>3.1808281790169257E-2</v>
      </c>
      <c r="L9" s="38">
        <f>+L8/K8-1</f>
        <v>-3.9570233447603242E-2</v>
      </c>
      <c r="M9" s="38">
        <f>+M8/L8-1</f>
        <v>-1.7820490834092761E-2</v>
      </c>
      <c r="N9" s="38">
        <f>+N8/M8-1</f>
        <v>-6.3122693080516767E-2</v>
      </c>
      <c r="O9" s="38">
        <f>+O8/N8-1</f>
        <v>-2.2199094929417407E-2</v>
      </c>
      <c r="P9" s="38">
        <f>+P8/O8-1</f>
        <v>0.24785047253991843</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9"/>
      <c r="F11" s="9"/>
      <c r="G11" s="9"/>
      <c r="H11" s="9"/>
      <c r="I11" s="9"/>
      <c r="J11" s="9"/>
      <c r="K11" s="9"/>
      <c r="L11" s="9"/>
      <c r="M11" s="9"/>
      <c r="N11" s="9"/>
      <c r="O11" s="9"/>
      <c r="P11" s="9"/>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10"/>
      <c r="F12" s="10"/>
      <c r="G12" s="10"/>
      <c r="H12" s="10"/>
      <c r="I12" s="10"/>
      <c r="J12" s="10"/>
      <c r="K12" s="10"/>
      <c r="L12" s="10"/>
      <c r="M12" s="10"/>
      <c r="N12" s="10"/>
      <c r="O12" s="10"/>
      <c r="P12" s="10"/>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9">
        <v>110.64919141419094</v>
      </c>
      <c r="F14" s="9">
        <v>120.19915237593422</v>
      </c>
      <c r="G14" s="9">
        <v>116.77217487198614</v>
      </c>
      <c r="H14" s="9">
        <v>120.96198644881575</v>
      </c>
      <c r="I14" s="9">
        <v>131.64845986274372</v>
      </c>
      <c r="J14" s="9">
        <v>223.59899999999999</v>
      </c>
      <c r="K14" s="9">
        <v>230.71130000000002</v>
      </c>
      <c r="L14" s="9">
        <v>221.58199999999999</v>
      </c>
      <c r="M14" s="9">
        <v>217.63330000000005</v>
      </c>
      <c r="N14" s="9">
        <v>203.89570000000001</v>
      </c>
      <c r="O14" s="9">
        <v>199.36939999999998</v>
      </c>
      <c r="P14" s="9">
        <v>248.78319999999999</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38">
        <v>0.18529999999999999</v>
      </c>
      <c r="F15" s="38">
        <f>+F14/E14-1</f>
        <v>8.6308456841723391E-2</v>
      </c>
      <c r="G15" s="38">
        <f>+G14/F14-1</f>
        <v>-2.8510829204767441E-2</v>
      </c>
      <c r="H15" s="38">
        <f>+H14/G14-1</f>
        <v>3.5880222162709474E-2</v>
      </c>
      <c r="I15" s="38">
        <f>+I14/H14-1</f>
        <v>8.8345716928597939E-2</v>
      </c>
      <c r="J15" s="38">
        <f>+J14/I14-1</f>
        <v>0.69845511472844901</v>
      </c>
      <c r="K15" s="38">
        <f>+K14/J14-1</f>
        <v>3.1808281790169257E-2</v>
      </c>
      <c r="L15" s="38">
        <f>+L14/K14-1</f>
        <v>-3.9570233447603242E-2</v>
      </c>
      <c r="M15" s="38">
        <f>+M14/L14-1</f>
        <v>-1.7820490834092761E-2</v>
      </c>
      <c r="N15" s="38">
        <f>+N14/M14-1</f>
        <v>-6.3122693080516767E-2</v>
      </c>
      <c r="O15" s="38">
        <f>+O14/N14-1</f>
        <v>-2.2199094929417407E-2</v>
      </c>
      <c r="P15" s="38">
        <f>+P14/O14-1</f>
        <v>0.24785047253991843</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9">
        <v>110.64919141419094</v>
      </c>
      <c r="F18" s="9">
        <v>120.19915237593422</v>
      </c>
      <c r="G18" s="9">
        <v>116.77217487198614</v>
      </c>
      <c r="H18" s="9">
        <v>120.96198644881575</v>
      </c>
      <c r="I18" s="9">
        <v>131.64845986274372</v>
      </c>
      <c r="J18" s="9">
        <v>223.59899999999999</v>
      </c>
      <c r="K18" s="9">
        <v>230.71130000000002</v>
      </c>
      <c r="L18" s="9">
        <v>221.58199999999999</v>
      </c>
      <c r="M18" s="9">
        <v>217.63330000000005</v>
      </c>
      <c r="N18" s="9">
        <v>203.89570000000001</v>
      </c>
      <c r="O18" s="9">
        <v>199.36939999999998</v>
      </c>
      <c r="P18" s="9">
        <v>248.78319999999999</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38">
        <v>0.18529999999999999</v>
      </c>
      <c r="F19" s="38">
        <f>+F18/E18-1</f>
        <v>8.6308456841723391E-2</v>
      </c>
      <c r="G19" s="38">
        <f>+G18/F18-1</f>
        <v>-2.8510829204767441E-2</v>
      </c>
      <c r="H19" s="38">
        <f>+H18/G18-1</f>
        <v>3.5880222162709474E-2</v>
      </c>
      <c r="I19" s="38">
        <f>+I18/H18-1</f>
        <v>8.8345716928597939E-2</v>
      </c>
      <c r="J19" s="38">
        <f>+J18/I18-1</f>
        <v>0.69845511472844901</v>
      </c>
      <c r="K19" s="38">
        <f>+K18/J18-1</f>
        <v>3.1808281790169257E-2</v>
      </c>
      <c r="L19" s="38">
        <f>+L18/K18-1</f>
        <v>-3.9570233447603242E-2</v>
      </c>
      <c r="M19" s="38">
        <f>+M18/L18-1</f>
        <v>-1.7820490834092761E-2</v>
      </c>
      <c r="N19" s="38">
        <f>+N18/M18-1</f>
        <v>-6.3122693080516767E-2</v>
      </c>
      <c r="O19" s="38">
        <f>+O18/N18-1</f>
        <v>-2.2199094929417407E-2</v>
      </c>
      <c r="P19" s="38">
        <f>+P18/O18-1</f>
        <v>0.24785047253991843</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10">
        <v>1</v>
      </c>
      <c r="K22" s="10">
        <v>0.38</v>
      </c>
      <c r="L22" s="10">
        <v>0.05</v>
      </c>
      <c r="M22" s="10">
        <v>0.05</v>
      </c>
      <c r="N22" s="10">
        <v>0.05</v>
      </c>
      <c r="O22" s="10">
        <v>0.05</v>
      </c>
      <c r="P22" s="10">
        <v>0.05</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22" t="s">
        <v>60</v>
      </c>
      <c r="C24" s="23"/>
      <c r="D24" s="23"/>
      <c r="E24" s="23"/>
      <c r="F24" s="23"/>
      <c r="G24" s="23"/>
      <c r="H24" s="23"/>
      <c r="I24" s="23"/>
      <c r="J24" s="23"/>
      <c r="K24" s="23"/>
      <c r="L24" s="23"/>
      <c r="M24" s="23"/>
      <c r="N24" s="23"/>
      <c r="O24" s="23"/>
      <c r="P24" s="24"/>
    </row>
    <row r="25" spans="2:33" ht="12.75" customHeight="1" x14ac:dyDescent="0.3">
      <c r="B25" s="25"/>
      <c r="C25" s="26"/>
      <c r="D25" s="26"/>
      <c r="E25" s="26"/>
      <c r="F25" s="26"/>
      <c r="G25" s="26"/>
      <c r="H25" s="26"/>
      <c r="I25" s="26"/>
      <c r="J25" s="26"/>
      <c r="K25" s="26"/>
      <c r="L25" s="26"/>
      <c r="M25" s="26"/>
      <c r="N25" s="26"/>
      <c r="O25" s="26"/>
      <c r="P25" s="27"/>
    </row>
    <row r="26" spans="2:33" ht="12.75" customHeight="1" x14ac:dyDescent="0.3">
      <c r="B26" s="25"/>
      <c r="C26" s="26"/>
      <c r="D26" s="26"/>
      <c r="E26" s="26"/>
      <c r="F26" s="26"/>
      <c r="G26" s="26"/>
      <c r="H26" s="26"/>
      <c r="I26" s="26"/>
      <c r="J26" s="26"/>
      <c r="K26" s="26"/>
      <c r="L26" s="26"/>
      <c r="M26" s="26"/>
      <c r="N26" s="26"/>
      <c r="O26" s="26"/>
      <c r="P26" s="27"/>
    </row>
    <row r="27" spans="2:33" ht="12.75" customHeight="1" x14ac:dyDescent="0.3">
      <c r="B27" s="25"/>
      <c r="C27" s="26"/>
      <c r="D27" s="26"/>
      <c r="E27" s="26"/>
      <c r="F27" s="26"/>
      <c r="G27" s="26"/>
      <c r="H27" s="26"/>
      <c r="I27" s="26"/>
      <c r="J27" s="26"/>
      <c r="K27" s="26"/>
      <c r="L27" s="26"/>
      <c r="M27" s="26"/>
      <c r="N27" s="26"/>
      <c r="O27" s="26"/>
      <c r="P27" s="27"/>
    </row>
    <row r="28" spans="2:33" ht="12.75" customHeight="1" x14ac:dyDescent="0.3">
      <c r="B28" s="25"/>
      <c r="C28" s="26"/>
      <c r="D28" s="26"/>
      <c r="E28" s="26"/>
      <c r="F28" s="26"/>
      <c r="G28" s="26"/>
      <c r="H28" s="26"/>
      <c r="I28" s="26"/>
      <c r="J28" s="26"/>
      <c r="K28" s="26"/>
      <c r="L28" s="26"/>
      <c r="M28" s="26"/>
      <c r="N28" s="26"/>
      <c r="O28" s="26"/>
      <c r="P28" s="27"/>
    </row>
    <row r="29" spans="2:33" ht="12.75" customHeight="1" x14ac:dyDescent="0.3">
      <c r="B29" s="25"/>
      <c r="C29" s="26"/>
      <c r="D29" s="26"/>
      <c r="E29" s="26"/>
      <c r="F29" s="26"/>
      <c r="G29" s="26"/>
      <c r="H29" s="26"/>
      <c r="I29" s="26"/>
      <c r="J29" s="26"/>
      <c r="K29" s="26"/>
      <c r="L29" s="26"/>
      <c r="M29" s="26"/>
      <c r="N29" s="26"/>
      <c r="O29" s="26"/>
      <c r="P29" s="27"/>
    </row>
    <row r="30" spans="2:33" ht="29.25" customHeight="1" x14ac:dyDescent="0.3">
      <c r="B30" s="25"/>
      <c r="C30" s="26"/>
      <c r="D30" s="26"/>
      <c r="E30" s="26"/>
      <c r="F30" s="26"/>
      <c r="G30" s="26"/>
      <c r="H30" s="26"/>
      <c r="I30" s="26"/>
      <c r="J30" s="26"/>
      <c r="K30" s="26"/>
      <c r="L30" s="26"/>
      <c r="M30" s="26"/>
      <c r="N30" s="26"/>
      <c r="O30" s="26"/>
      <c r="P30" s="27"/>
    </row>
    <row r="31" spans="2:33" x14ac:dyDescent="0.3">
      <c r="B31" s="28"/>
      <c r="C31" s="29"/>
      <c r="D31" s="29"/>
      <c r="E31" s="29"/>
      <c r="F31" s="29"/>
      <c r="G31" s="29"/>
      <c r="H31" s="29"/>
      <c r="I31" s="29"/>
      <c r="J31" s="29"/>
      <c r="K31" s="29"/>
      <c r="L31" s="29"/>
      <c r="M31" s="29"/>
      <c r="N31" s="29"/>
      <c r="O31" s="29"/>
      <c r="P31" s="30"/>
    </row>
    <row r="32" spans="2:33" x14ac:dyDescent="0.3">
      <c r="B32" s="28"/>
      <c r="C32" s="29"/>
      <c r="D32" s="29"/>
      <c r="E32" s="29"/>
      <c r="F32" s="29"/>
      <c r="G32" s="29"/>
      <c r="H32" s="29"/>
      <c r="I32" s="29"/>
      <c r="J32" s="29"/>
      <c r="K32" s="29"/>
      <c r="L32" s="29"/>
      <c r="M32" s="29"/>
      <c r="N32" s="29"/>
      <c r="O32" s="29"/>
      <c r="P32" s="30"/>
    </row>
    <row r="33" spans="2:16" x14ac:dyDescent="0.3">
      <c r="B33" s="28"/>
      <c r="C33" s="29"/>
      <c r="D33" s="29"/>
      <c r="E33" s="29"/>
      <c r="F33" s="29"/>
      <c r="G33" s="29"/>
      <c r="H33" s="29"/>
      <c r="I33" s="29"/>
      <c r="J33" s="29"/>
      <c r="K33" s="29"/>
      <c r="L33" s="29"/>
      <c r="M33" s="29"/>
      <c r="N33" s="29"/>
      <c r="O33" s="29"/>
      <c r="P33" s="30"/>
    </row>
    <row r="34" spans="2:16" x14ac:dyDescent="0.3">
      <c r="B34" s="28"/>
      <c r="C34" s="29"/>
      <c r="D34" s="29"/>
      <c r="E34" s="29"/>
      <c r="F34" s="29"/>
      <c r="G34" s="29"/>
      <c r="H34" s="29"/>
      <c r="I34" s="29"/>
      <c r="J34" s="29"/>
      <c r="K34" s="29"/>
      <c r="L34" s="29"/>
      <c r="M34" s="29"/>
      <c r="N34" s="29"/>
      <c r="O34" s="29"/>
      <c r="P34" s="30"/>
    </row>
    <row r="35" spans="2:16" x14ac:dyDescent="0.3">
      <c r="B35" s="28"/>
      <c r="C35" s="29"/>
      <c r="D35" s="29"/>
      <c r="E35" s="29"/>
      <c r="F35" s="29"/>
      <c r="G35" s="29"/>
      <c r="H35" s="29"/>
      <c r="I35" s="29"/>
      <c r="J35" s="29"/>
      <c r="K35" s="29"/>
      <c r="L35" s="29"/>
      <c r="M35" s="29"/>
      <c r="N35" s="29"/>
      <c r="O35" s="29"/>
      <c r="P35" s="30"/>
    </row>
    <row r="36" spans="2:16" x14ac:dyDescent="0.3">
      <c r="B36" s="28"/>
      <c r="C36" s="29"/>
      <c r="D36" s="29"/>
      <c r="E36" s="29"/>
      <c r="F36" s="29"/>
      <c r="G36" s="29"/>
      <c r="H36" s="29"/>
      <c r="I36" s="29"/>
      <c r="J36" s="29"/>
      <c r="K36" s="29"/>
      <c r="L36" s="29"/>
      <c r="M36" s="29"/>
      <c r="N36" s="29"/>
      <c r="O36" s="29"/>
      <c r="P36" s="30"/>
    </row>
    <row r="37" spans="2:16" x14ac:dyDescent="0.3">
      <c r="B37" s="28"/>
      <c r="C37" s="29"/>
      <c r="D37" s="29"/>
      <c r="E37" s="29"/>
      <c r="F37" s="29"/>
      <c r="G37" s="29"/>
      <c r="H37" s="29"/>
      <c r="I37" s="29"/>
      <c r="J37" s="29"/>
      <c r="K37" s="29"/>
      <c r="L37" s="29"/>
      <c r="M37" s="29"/>
      <c r="N37" s="29"/>
      <c r="O37" s="29"/>
      <c r="P37" s="30"/>
    </row>
    <row r="38" spans="2:16" x14ac:dyDescent="0.3">
      <c r="B38" s="31"/>
      <c r="C38" s="32"/>
      <c r="D38" s="32"/>
      <c r="E38" s="32"/>
      <c r="F38" s="32"/>
      <c r="G38" s="32"/>
      <c r="H38" s="32"/>
      <c r="I38" s="32"/>
      <c r="J38" s="32"/>
      <c r="K38" s="32"/>
      <c r="L38" s="32"/>
      <c r="M38" s="32"/>
      <c r="N38" s="32"/>
      <c r="O38" s="32"/>
      <c r="P38" s="33"/>
    </row>
  </sheetData>
  <mergeCells count="7">
    <mergeCell ref="B24:P38"/>
    <mergeCell ref="S4:S5"/>
    <mergeCell ref="T4:T5"/>
    <mergeCell ref="U4:U5"/>
    <mergeCell ref="B4:B5"/>
    <mergeCell ref="C4:C5"/>
    <mergeCell ref="D4:D5"/>
  </mergeCells>
  <pageMargins left="0.70866141732283472" right="0.70866141732283472" top="0.74803149606299213" bottom="0.74803149606299213" header="0.31496062992125984" footer="0.31496062992125984"/>
  <pageSetup paperSize="8" scale="75"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4FCB-90EC-435B-BC37-B0CBB3B50695}">
  <dimension ref="A2:R12"/>
  <sheetViews>
    <sheetView workbookViewId="0"/>
  </sheetViews>
  <sheetFormatPr defaultColWidth="9.54296875" defaultRowHeight="13" x14ac:dyDescent="0.3"/>
  <cols>
    <col min="1" max="1" width="8.6328125" bestFit="1" customWidth="1"/>
    <col min="2" max="2" width="25.1796875" bestFit="1" customWidth="1"/>
    <col min="3" max="3" width="76.81640625" bestFit="1" customWidth="1"/>
    <col min="4" max="4" width="6.453125" bestFit="1" customWidth="1"/>
    <col min="5" max="5" width="17.36328125" bestFit="1" customWidth="1"/>
    <col min="6" max="17" width="9.36328125" bestFit="1" customWidth="1"/>
  </cols>
  <sheetData>
    <row r="2" spans="1:18" s="21" customFormat="1" x14ac:dyDescent="0.3">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x14ac:dyDescent="0.3">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110.64919141419094</v>
      </c>
      <c r="G4">
        <f>IF(ISBLANK('Energy data request Aug2023'!F8),"##BLANK",'Energy data request Aug2023'!F8)</f>
        <v>120.19915237593422</v>
      </c>
      <c r="H4">
        <f>IF(ISBLANK('Energy data request Aug2023'!G8),"##BLANK",'Energy data request Aug2023'!G8)</f>
        <v>116.77217487198614</v>
      </c>
      <c r="I4">
        <f>IF(ISBLANK('Energy data request Aug2023'!H8),"##BLANK",'Energy data request Aug2023'!H8)</f>
        <v>120.96198644881575</v>
      </c>
      <c r="J4">
        <f>IF(ISBLANK('Energy data request Aug2023'!I8),"##BLANK",'Energy data request Aug2023'!I8)</f>
        <v>131.64845986274372</v>
      </c>
      <c r="K4">
        <f>IF(ISBLANK('Energy data request Aug2023'!J8),"##BLANK",'Energy data request Aug2023'!J8)</f>
        <v>223.59899999999999</v>
      </c>
      <c r="L4">
        <f>IF(ISBLANK('Energy data request Aug2023'!K8),"##BLANK",'Energy data request Aug2023'!K8)</f>
        <v>230.71130000000002</v>
      </c>
      <c r="M4">
        <f>IF(ISBLANK('Energy data request Aug2023'!L8),"##BLANK",'Energy data request Aug2023'!L8)</f>
        <v>221.58199999999999</v>
      </c>
      <c r="N4">
        <f>IF(ISBLANK('Energy data request Aug2023'!M8),"##BLANK",'Energy data request Aug2023'!M8)</f>
        <v>217.63330000000005</v>
      </c>
      <c r="O4">
        <f>IF(ISBLANK('Energy data request Aug2023'!N8),"##BLANK",'Energy data request Aug2023'!N8)</f>
        <v>203.89570000000001</v>
      </c>
      <c r="P4">
        <f>IF(ISBLANK('Energy data request Aug2023'!O8),"##BLANK",'Energy data request Aug2023'!O8)</f>
        <v>199.36939999999998</v>
      </c>
      <c r="Q4">
        <f>IF(ISBLANK('Energy data request Aug2023'!P8),"##BLANK",'Energy data request Aug2023'!P8)</f>
        <v>248.78319999999999</v>
      </c>
      <c r="R4" t="str">
        <f>IF(ISBLANK('Energy data request Aug2023'!Q8),"##BLANK",'Energy data request Aug2023'!Q8)</f>
        <v>##BLANK</v>
      </c>
    </row>
    <row r="5" spans="1:18" x14ac:dyDescent="0.3">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f>IF(ISBLANK('Energy data request Aug2023'!E9),"##BLANK",'Energy data request Aug2023'!E9)</f>
        <v>0.18529999999999999</v>
      </c>
      <c r="G5">
        <f>IF(ISBLANK('Energy data request Aug2023'!F9),"##BLANK",'Energy data request Aug2023'!F9)</f>
        <v>8.6308456841723391E-2</v>
      </c>
      <c r="H5">
        <f>IF(ISBLANK('Energy data request Aug2023'!G9),"##BLANK",'Energy data request Aug2023'!G9)</f>
        <v>-2.8510829204767441E-2</v>
      </c>
      <c r="I5">
        <f>IF(ISBLANK('Energy data request Aug2023'!H9),"##BLANK",'Energy data request Aug2023'!H9)</f>
        <v>3.5880222162709474E-2</v>
      </c>
      <c r="J5">
        <f>IF(ISBLANK('Energy data request Aug2023'!I9),"##BLANK",'Energy data request Aug2023'!I9)</f>
        <v>8.8345716928597939E-2</v>
      </c>
      <c r="K5">
        <f>IF(ISBLANK('Energy data request Aug2023'!J9),"##BLANK",'Energy data request Aug2023'!J9)</f>
        <v>0.69845511472844901</v>
      </c>
      <c r="L5">
        <f>IF(ISBLANK('Energy data request Aug2023'!K9),"##BLANK",'Energy data request Aug2023'!K9)</f>
        <v>3.1808281790169257E-2</v>
      </c>
      <c r="M5">
        <f>IF(ISBLANK('Energy data request Aug2023'!L9),"##BLANK",'Energy data request Aug2023'!L9)</f>
        <v>-3.9570233447603242E-2</v>
      </c>
      <c r="N5">
        <f>IF(ISBLANK('Energy data request Aug2023'!M9),"##BLANK",'Energy data request Aug2023'!M9)</f>
        <v>-1.7820490834092761E-2</v>
      </c>
      <c r="O5">
        <f>IF(ISBLANK('Energy data request Aug2023'!N9),"##BLANK",'Energy data request Aug2023'!N9)</f>
        <v>-6.3122693080516767E-2</v>
      </c>
      <c r="P5">
        <f>IF(ISBLANK('Energy data request Aug2023'!O9),"##BLANK",'Energy data request Aug2023'!O9)</f>
        <v>-2.2199094929417407E-2</v>
      </c>
      <c r="Q5">
        <f>IF(ISBLANK('Energy data request Aug2023'!P9),"##BLANK",'Energy data request Aug2023'!P9)</f>
        <v>0.24785047253991843</v>
      </c>
      <c r="R5" t="str">
        <f>IF(ISBLANK('Energy data request Aug2023'!Q9),"##BLANK",'Energy data request Aug2023'!Q9)</f>
        <v>##BLANK</v>
      </c>
    </row>
    <row r="6" spans="1:18" x14ac:dyDescent="0.3">
      <c r="B6" t="str">
        <f>'Energy data request Aug2023'!$V$11</f>
        <v>SUP11_081_PR24</v>
      </c>
      <c r="C6" t="str">
        <f>_xlfn.CONCAT('Energy data request Aug2023'!$S$7, " - ", 'Energy data request Aug2023'!S11)</f>
        <v>Energy price forecasts - Wholesale - Nominal export input price - Energy</v>
      </c>
      <c r="D6" t="s">
        <v>3</v>
      </c>
      <c r="E6" s="21" t="s">
        <v>67</v>
      </c>
      <c r="F6" t="str">
        <f>IF(ISBLANK('Energy data request Aug2023'!E11),"##BLANK",'Energy data request Aug2023'!E11)</f>
        <v>##BLANK</v>
      </c>
      <c r="G6" t="str">
        <f>IF(ISBLANK('Energy data request Aug2023'!F11),"##BLANK",'Energy data request Aug2023'!F11)</f>
        <v>##BLANK</v>
      </c>
      <c r="H6" t="str">
        <f>IF(ISBLANK('Energy data request Aug2023'!G11),"##BLANK",'Energy data request Aug2023'!G11)</f>
        <v>##BLANK</v>
      </c>
      <c r="I6" t="str">
        <f>IF(ISBLANK('Energy data request Aug2023'!H11),"##BLANK",'Energy data request Aug2023'!H11)</f>
        <v>##BLANK</v>
      </c>
      <c r="J6" t="str">
        <f>IF(ISBLANK('Energy data request Aug2023'!I11),"##BLANK",'Energy data request Aug2023'!I11)</f>
        <v>##BLANK</v>
      </c>
      <c r="K6" t="str">
        <f>IF(ISBLANK('Energy data request Aug2023'!J11),"##BLANK",'Energy data request Aug2023'!J11)</f>
        <v>##BLANK</v>
      </c>
      <c r="L6" t="str">
        <f>IF(ISBLANK('Energy data request Aug2023'!K11),"##BLANK",'Energy data request Aug2023'!K11)</f>
        <v>##BLANK</v>
      </c>
      <c r="M6" t="str">
        <f>IF(ISBLANK('Energy data request Aug2023'!L11),"##BLANK",'Energy data request Aug2023'!L11)</f>
        <v>##BLANK</v>
      </c>
      <c r="N6" t="str">
        <f>IF(ISBLANK('Energy data request Aug2023'!M11),"##BLANK",'Energy data request Aug2023'!M11)</f>
        <v>##BLANK</v>
      </c>
      <c r="O6" t="str">
        <f>IF(ISBLANK('Energy data request Aug2023'!N11),"##BLANK",'Energy data request Aug2023'!N11)</f>
        <v>##BLANK</v>
      </c>
      <c r="P6" t="str">
        <f>IF(ISBLANK('Energy data request Aug2023'!O11),"##BLANK",'Energy data request Aug2023'!O11)</f>
        <v>##BLANK</v>
      </c>
      <c r="Q6" t="str">
        <f>IF(ISBLANK('Energy data request Aug2023'!P11),"##BLANK",'Energy data request Aug2023'!P11)</f>
        <v>##BLANK</v>
      </c>
      <c r="R6" t="str">
        <f>IF(ISBLANK('Energy data request Aug2023'!Q11),"##BLANK",'Energy data request Aug2023'!Q11)</f>
        <v>##BLANK</v>
      </c>
    </row>
    <row r="7" spans="1:18" x14ac:dyDescent="0.3">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t="str">
        <f>IF(ISBLANK('Energy data request Aug2023'!E12),"##BLANK",'Energy data request Aug2023'!E12)</f>
        <v>##BLANK</v>
      </c>
      <c r="G7" t="str">
        <f>IF(ISBLANK('Energy data request Aug2023'!F12),"##BLANK",'Energy data request Aug2023'!F12)</f>
        <v>##BLANK</v>
      </c>
      <c r="H7" t="str">
        <f>IF(ISBLANK('Energy data request Aug2023'!G12),"##BLANK",'Energy data request Aug2023'!G12)</f>
        <v>##BLANK</v>
      </c>
      <c r="I7" t="str">
        <f>IF(ISBLANK('Energy data request Aug2023'!H12),"##BLANK",'Energy data request Aug2023'!H12)</f>
        <v>##BLANK</v>
      </c>
      <c r="J7" t="str">
        <f>IF(ISBLANK('Energy data request Aug2023'!I12),"##BLANK",'Energy data request Aug2023'!I12)</f>
        <v>##BLANK</v>
      </c>
      <c r="K7" t="str">
        <f>IF(ISBLANK('Energy data request Aug2023'!J12),"##BLANK",'Energy data request Aug2023'!J12)</f>
        <v>##BLANK</v>
      </c>
      <c r="L7" t="str">
        <f>IF(ISBLANK('Energy data request Aug2023'!K12),"##BLANK",'Energy data request Aug2023'!K12)</f>
        <v>##BLANK</v>
      </c>
      <c r="M7" t="str">
        <f>IF(ISBLANK('Energy data request Aug2023'!L12),"##BLANK",'Energy data request Aug2023'!L12)</f>
        <v>##BLANK</v>
      </c>
      <c r="N7" t="str">
        <f>IF(ISBLANK('Energy data request Aug2023'!M12),"##BLANK",'Energy data request Aug2023'!M12)</f>
        <v>##BLANK</v>
      </c>
      <c r="O7" t="str">
        <f>IF(ISBLANK('Energy data request Aug2023'!N12),"##BLANK",'Energy data request Aug2023'!N12)</f>
        <v>##BLANK</v>
      </c>
      <c r="P7" t="str">
        <f>IF(ISBLANK('Energy data request Aug2023'!O12),"##BLANK",'Energy data request Aug2023'!O12)</f>
        <v>##BLANK</v>
      </c>
      <c r="Q7" t="str">
        <f>IF(ISBLANK('Energy data request Aug2023'!P12),"##BLANK",'Energy data request Aug2023'!P12)</f>
        <v>##BLANK</v>
      </c>
      <c r="R7" t="str">
        <f>IF(ISBLANK('Energy data request Aug2023'!Q12),"##BLANK",'Energy data request Aug2023'!Q12)</f>
        <v>##BLANK</v>
      </c>
    </row>
    <row r="8" spans="1:18" x14ac:dyDescent="0.3">
      <c r="B8" t="str">
        <f>'Energy data request Aug2023'!$V$14</f>
        <v>SUP11_083_PR24</v>
      </c>
      <c r="C8" t="str">
        <f>_xlfn.CONCAT('Energy data request Aug2023'!$S$7, " - ", 'Energy data request Aug2023'!S14)</f>
        <v>Energy price forecasts - Wholesale - Net nominal input price - Energy</v>
      </c>
      <c r="D8" t="s">
        <v>3</v>
      </c>
      <c r="E8" s="21" t="s">
        <v>67</v>
      </c>
      <c r="F8">
        <f>IF(ISBLANK('Energy data request Aug2023'!E14),"##BLANK",'Energy data request Aug2023'!E14)</f>
        <v>110.64919141419094</v>
      </c>
      <c r="G8">
        <f>IF(ISBLANK('Energy data request Aug2023'!F14),"##BLANK",'Energy data request Aug2023'!F14)</f>
        <v>120.19915237593422</v>
      </c>
      <c r="H8">
        <f>IF(ISBLANK('Energy data request Aug2023'!G14),"##BLANK",'Energy data request Aug2023'!G14)</f>
        <v>116.77217487198614</v>
      </c>
      <c r="I8">
        <f>IF(ISBLANK('Energy data request Aug2023'!H14),"##BLANK",'Energy data request Aug2023'!H14)</f>
        <v>120.96198644881575</v>
      </c>
      <c r="J8">
        <f>IF(ISBLANK('Energy data request Aug2023'!I14),"##BLANK",'Energy data request Aug2023'!I14)</f>
        <v>131.64845986274372</v>
      </c>
      <c r="K8">
        <f>IF(ISBLANK('Energy data request Aug2023'!J14),"##BLANK",'Energy data request Aug2023'!J14)</f>
        <v>223.59899999999999</v>
      </c>
      <c r="L8">
        <f>IF(ISBLANK('Energy data request Aug2023'!K14),"##BLANK",'Energy data request Aug2023'!K14)</f>
        <v>230.71130000000002</v>
      </c>
      <c r="M8">
        <f>IF(ISBLANK('Energy data request Aug2023'!L14),"##BLANK",'Energy data request Aug2023'!L14)</f>
        <v>221.58199999999999</v>
      </c>
      <c r="N8">
        <f>IF(ISBLANK('Energy data request Aug2023'!M14),"##BLANK",'Energy data request Aug2023'!M14)</f>
        <v>217.63330000000005</v>
      </c>
      <c r="O8">
        <f>IF(ISBLANK('Energy data request Aug2023'!N14),"##BLANK",'Energy data request Aug2023'!N14)</f>
        <v>203.89570000000001</v>
      </c>
      <c r="P8">
        <f>IF(ISBLANK('Energy data request Aug2023'!O14),"##BLANK",'Energy data request Aug2023'!O14)</f>
        <v>199.36939999999998</v>
      </c>
      <c r="Q8">
        <f>IF(ISBLANK('Energy data request Aug2023'!P14),"##BLANK",'Energy data request Aug2023'!P14)</f>
        <v>248.78319999999999</v>
      </c>
      <c r="R8" t="str">
        <f>IF(ISBLANK('Energy data request Aug2023'!Q14),"##BLANK",'Energy data request Aug2023'!Q14)</f>
        <v>##BLANK</v>
      </c>
    </row>
    <row r="9" spans="1:18" x14ac:dyDescent="0.3">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f>IF(ISBLANK('Energy data request Aug2023'!E15),"##BLANK",'Energy data request Aug2023'!E15)</f>
        <v>0.18529999999999999</v>
      </c>
      <c r="G9">
        <f>IF(ISBLANK('Energy data request Aug2023'!F15),"##BLANK",'Energy data request Aug2023'!F15)</f>
        <v>8.6308456841723391E-2</v>
      </c>
      <c r="H9">
        <f>IF(ISBLANK('Energy data request Aug2023'!G15),"##BLANK",'Energy data request Aug2023'!G15)</f>
        <v>-2.8510829204767441E-2</v>
      </c>
      <c r="I9">
        <f>IF(ISBLANK('Energy data request Aug2023'!H15),"##BLANK",'Energy data request Aug2023'!H15)</f>
        <v>3.5880222162709474E-2</v>
      </c>
      <c r="J9">
        <f>IF(ISBLANK('Energy data request Aug2023'!I15),"##BLANK",'Energy data request Aug2023'!I15)</f>
        <v>8.8345716928597939E-2</v>
      </c>
      <c r="K9">
        <f>IF(ISBLANK('Energy data request Aug2023'!J15),"##BLANK",'Energy data request Aug2023'!J15)</f>
        <v>0.69845511472844901</v>
      </c>
      <c r="L9">
        <f>IF(ISBLANK('Energy data request Aug2023'!K15),"##BLANK",'Energy data request Aug2023'!K15)</f>
        <v>3.1808281790169257E-2</v>
      </c>
      <c r="M9">
        <f>IF(ISBLANK('Energy data request Aug2023'!L15),"##BLANK",'Energy data request Aug2023'!L15)</f>
        <v>-3.9570233447603242E-2</v>
      </c>
      <c r="N9">
        <f>IF(ISBLANK('Energy data request Aug2023'!M15),"##BLANK",'Energy data request Aug2023'!M15)</f>
        <v>-1.7820490834092761E-2</v>
      </c>
      <c r="O9">
        <f>IF(ISBLANK('Energy data request Aug2023'!N15),"##BLANK",'Energy data request Aug2023'!N15)</f>
        <v>-6.3122693080516767E-2</v>
      </c>
      <c r="P9">
        <f>IF(ISBLANK('Energy data request Aug2023'!O15),"##BLANK",'Energy data request Aug2023'!O15)</f>
        <v>-2.2199094929417407E-2</v>
      </c>
      <c r="Q9">
        <f>IF(ISBLANK('Energy data request Aug2023'!P15),"##BLANK",'Energy data request Aug2023'!P15)</f>
        <v>0.24785047253991843</v>
      </c>
      <c r="R9" t="str">
        <f>IF(ISBLANK('Energy data request Aug2023'!Q15),"##BLANK",'Energy data request Aug2023'!Q15)</f>
        <v>##BLANK</v>
      </c>
    </row>
    <row r="10" spans="1:18" x14ac:dyDescent="0.3">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110.64919141419094</v>
      </c>
      <c r="G10">
        <f>IF(ISBLANK('Energy data request Aug2023'!F18),"##BLANK",'Energy data request Aug2023'!F18)</f>
        <v>120.19915237593422</v>
      </c>
      <c r="H10">
        <f>IF(ISBLANK('Energy data request Aug2023'!G18),"##BLANK",'Energy data request Aug2023'!G18)</f>
        <v>116.77217487198614</v>
      </c>
      <c r="I10">
        <f>IF(ISBLANK('Energy data request Aug2023'!H18),"##BLANK",'Energy data request Aug2023'!H18)</f>
        <v>120.96198644881575</v>
      </c>
      <c r="J10">
        <f>IF(ISBLANK('Energy data request Aug2023'!I18),"##BLANK",'Energy data request Aug2023'!I18)</f>
        <v>131.64845986274372</v>
      </c>
      <c r="K10">
        <f>IF(ISBLANK('Energy data request Aug2023'!J18),"##BLANK",'Energy data request Aug2023'!J18)</f>
        <v>223.59899999999999</v>
      </c>
      <c r="L10">
        <f>IF(ISBLANK('Energy data request Aug2023'!K18),"##BLANK",'Energy data request Aug2023'!K18)</f>
        <v>230.71130000000002</v>
      </c>
      <c r="M10">
        <f>IF(ISBLANK('Energy data request Aug2023'!L18),"##BLANK",'Energy data request Aug2023'!L18)</f>
        <v>221.58199999999999</v>
      </c>
      <c r="N10">
        <f>IF(ISBLANK('Energy data request Aug2023'!M18),"##BLANK",'Energy data request Aug2023'!M18)</f>
        <v>217.63330000000005</v>
      </c>
      <c r="O10">
        <f>IF(ISBLANK('Energy data request Aug2023'!N18),"##BLANK",'Energy data request Aug2023'!N18)</f>
        <v>203.89570000000001</v>
      </c>
      <c r="P10">
        <f>IF(ISBLANK('Energy data request Aug2023'!O18),"##BLANK",'Energy data request Aug2023'!O18)</f>
        <v>199.36939999999998</v>
      </c>
      <c r="Q10">
        <f>IF(ISBLANK('Energy data request Aug2023'!P18),"##BLANK",'Energy data request Aug2023'!P18)</f>
        <v>248.78319999999999</v>
      </c>
      <c r="R10" t="str">
        <f>IF(ISBLANK('Energy data request Aug2023'!Q18),"##BLANK",'Energy data request Aug2023'!Q18)</f>
        <v>##BLANK</v>
      </c>
    </row>
    <row r="11" spans="1:18" x14ac:dyDescent="0.3">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f>IF(ISBLANK('Energy data request Aug2023'!E19),"##BLANK",'Energy data request Aug2023'!E19)</f>
        <v>0.18529999999999999</v>
      </c>
      <c r="G11">
        <f>IF(ISBLANK('Energy data request Aug2023'!F19),"##BLANK",'Energy data request Aug2023'!F19)</f>
        <v>8.6308456841723391E-2</v>
      </c>
      <c r="H11">
        <f>IF(ISBLANK('Energy data request Aug2023'!G19),"##BLANK",'Energy data request Aug2023'!G19)</f>
        <v>-2.8510829204767441E-2</v>
      </c>
      <c r="I11">
        <f>IF(ISBLANK('Energy data request Aug2023'!H19),"##BLANK",'Energy data request Aug2023'!H19)</f>
        <v>3.5880222162709474E-2</v>
      </c>
      <c r="J11">
        <f>IF(ISBLANK('Energy data request Aug2023'!I19),"##BLANK",'Energy data request Aug2023'!I19)</f>
        <v>8.8345716928597939E-2</v>
      </c>
      <c r="K11">
        <f>IF(ISBLANK('Energy data request Aug2023'!J19),"##BLANK",'Energy data request Aug2023'!J19)</f>
        <v>0.69845511472844901</v>
      </c>
      <c r="L11">
        <f>IF(ISBLANK('Energy data request Aug2023'!K19),"##BLANK",'Energy data request Aug2023'!K19)</f>
        <v>3.1808281790169257E-2</v>
      </c>
      <c r="M11">
        <f>IF(ISBLANK('Energy data request Aug2023'!L19),"##BLANK",'Energy data request Aug2023'!L19)</f>
        <v>-3.9570233447603242E-2</v>
      </c>
      <c r="N11">
        <f>IF(ISBLANK('Energy data request Aug2023'!M19),"##BLANK",'Energy data request Aug2023'!M19)</f>
        <v>-1.7820490834092761E-2</v>
      </c>
      <c r="O11">
        <f>IF(ISBLANK('Energy data request Aug2023'!N19),"##BLANK",'Energy data request Aug2023'!N19)</f>
        <v>-6.3122693080516767E-2</v>
      </c>
      <c r="P11">
        <f>IF(ISBLANK('Energy data request Aug2023'!O19),"##BLANK",'Energy data request Aug2023'!O19)</f>
        <v>-2.2199094929417407E-2</v>
      </c>
      <c r="Q11">
        <f>IF(ISBLANK('Energy data request Aug2023'!P19),"##BLANK",'Energy data request Aug2023'!P19)</f>
        <v>0.24785047253991843</v>
      </c>
      <c r="R11" t="str">
        <f>IF(ISBLANK('Energy data request Aug2023'!Q19),"##BLANK",'Energy data request Aug2023'!Q19)</f>
        <v>##BLANK</v>
      </c>
    </row>
    <row r="12" spans="1:18" x14ac:dyDescent="0.3">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1</v>
      </c>
      <c r="L12">
        <f>IF(ISBLANK('Energy data request Aug2023'!K22),"##BLANK",'Energy data request Aug2023'!K22)</f>
        <v>0.38</v>
      </c>
      <c r="M12">
        <f>IF(ISBLANK('Energy data request Aug2023'!L22),"##BLANK",'Energy data request Aug2023'!L22)</f>
        <v>0.05</v>
      </c>
      <c r="N12">
        <f>IF(ISBLANK('Energy data request Aug2023'!M22),"##BLANK",'Energy data request Aug2023'!M22)</f>
        <v>0.05</v>
      </c>
      <c r="O12">
        <f>IF(ISBLANK('Energy data request Aug2023'!N22),"##BLANK",'Energy data request Aug2023'!N22)</f>
        <v>0.05</v>
      </c>
      <c r="P12">
        <f>IF(ISBLANK('Energy data request Aug2023'!O22),"##BLANK",'Energy data request Aug2023'!O22)</f>
        <v>0.05</v>
      </c>
      <c r="Q12">
        <f>IF(ISBLANK('Energy data request Aug2023'!P22),"##BLANK",'Energy data request Aug2023'!P22)</f>
        <v>0.05</v>
      </c>
      <c r="R12" t="str">
        <f>IF(ISBLANK('Energy data request Aug2023'!Q22),"##BLANK",'Energy data request Aug2023'!Q22)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33F17EC503149BDF7FC18AB281EBA" ma:contentTypeVersion="14" ma:contentTypeDescription="Create a new document." ma:contentTypeScope="" ma:versionID="349c919fcecfad6227183a18ff6be460">
  <xsd:schema xmlns:xsd="http://www.w3.org/2001/XMLSchema" xmlns:xs="http://www.w3.org/2001/XMLSchema" xmlns:p="http://schemas.microsoft.com/office/2006/metadata/properties" xmlns:ns2="e977ff61-02db-41ba-b0af-78a2a0b9367c" xmlns:ns3="71c95305-930c-4d63-9794-2d644343057c" targetNamespace="http://schemas.microsoft.com/office/2006/metadata/properties" ma:root="true" ma:fieldsID="921f841d1c65df7025069b915e273021" ns2:_="" ns3:_="">
    <xsd:import namespace="e977ff61-02db-41ba-b0af-78a2a0b9367c"/>
    <xsd:import namespace="71c95305-930c-4d63-9794-2d6443430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7ff61-02db-41ba-b0af-78a2a0b93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1c95305-930c-4d63-9794-2d644343057c">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Comment xmlns="e977ff61-02db-41ba-b0af-78a2a0b9367c" xsi:nil="true"/>
    <TaxCatchAll xmlns="71c95305-930c-4d63-9794-2d644343057c" xsi:nil="true"/>
    <lcf76f155ced4ddcb4097134ff3c332f xmlns="e977ff61-02db-41ba-b0af-78a2a0b936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B7B15-ECBC-426B-BC72-2F6ABB9EB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7ff61-02db-41ba-b0af-78a2a0b9367c"/>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A1C87-3A8E-42FD-95B9-030B8D67EF0B}">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b2bdb4f-76cc-4d45-a64a-32b9c6b89ce8"/>
    <ds:schemaRef ds:uri="http://purl.org/dc/terms/"/>
    <ds:schemaRef ds:uri="1e818161-2d80-45d8-b75f-24b0af4595b9"/>
    <ds:schemaRef ds:uri="http://schemas.microsoft.com/office/2006/metadata/properties"/>
    <ds:schemaRef ds:uri="http://www.w3.org/XML/1998/namespace"/>
    <ds:schemaRef ds:uri="http://purl.org/dc/dcmitype/"/>
    <ds:schemaRef ds:uri="d7937876-e6a2-4a2f-9003-a5a9bcbffe62"/>
    <ds:schemaRef ds:uri="71c95305-930c-4d63-9794-2d644343057c"/>
    <ds:schemaRef ds:uri="e977ff61-02db-41ba-b0af-78a2a0b9367c"/>
  </ds:schemaRefs>
</ds:datastoreItem>
</file>

<file path=customXml/itemProps3.xml><?xml version="1.0" encoding="utf-8"?>
<ds:datastoreItem xmlns:ds="http://schemas.openxmlformats.org/officeDocument/2006/customXml" ds:itemID="{BC30EE5F-22DC-4813-B372-5F7FF4ED1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 Jong</dc:creator>
  <cp:keywords/>
  <dc:description/>
  <cp:lastModifiedBy>Kevin Wightman</cp:lastModifiedBy>
  <cp:revision/>
  <cp:lastPrinted>2023-09-29T11:59:34Z</cp:lastPrinted>
  <dcterms:created xsi:type="dcterms:W3CDTF">2019-08-13T06:43:34Z</dcterms:created>
  <dcterms:modified xsi:type="dcterms:W3CDTF">2023-09-29T12:25:46Z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0x01010071233F17EC503149BDF7FC18AB281EBA</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ies>
</file>